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D:\PHƯỜNG BẮC KẠN (T6 2025)\Đấu giá đất\"/>
    </mc:Choice>
  </mc:AlternateContent>
  <xr:revisionPtr revIDLastSave="0" documentId="13_ncr:1_{FDE5BC40-A3BC-4955-9881-B7048A44C85F}"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 r="I7" i="1"/>
  <c r="H11" i="1"/>
  <c r="H10" i="1"/>
  <c r="I10" i="1" s="1"/>
  <c r="J10" i="1" s="1"/>
  <c r="H9" i="1"/>
  <c r="I9" i="1" s="1"/>
  <c r="J9" i="1" s="1"/>
  <c r="H5" i="1" l="1"/>
  <c r="I5" i="1" s="1"/>
  <c r="J5" i="1" l="1"/>
  <c r="H7" i="1"/>
  <c r="J7" i="1" s="1"/>
  <c r="H6" i="1"/>
  <c r="I6" i="1" l="1"/>
  <c r="H8" i="1"/>
  <c r="J8"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I11" i="1" l="1"/>
  <c r="J11" i="1" s="1"/>
  <c r="J6" i="1"/>
  <c r="I26" i="1"/>
  <c r="H26" i="1"/>
  <c r="J26" i="1" l="1"/>
</calcChain>
</file>

<file path=xl/sharedStrings.xml><?xml version="1.0" encoding="utf-8"?>
<sst xmlns="http://schemas.openxmlformats.org/spreadsheetml/2006/main" count="44" uniqueCount="21">
  <si>
    <t>TT</t>
  </si>
  <si>
    <t>Loại đất</t>
  </si>
  <si>
    <t>Ghi chú</t>
  </si>
  <si>
    <t>Giá khởi điểm (đồng)</t>
  </si>
  <si>
    <t>ODT</t>
  </si>
  <si>
    <t>Diện tích (m2)</t>
  </si>
  <si>
    <t>Tờ bản đồ số (BĐĐC năm 2012)</t>
  </si>
  <si>
    <t xml:space="preserve">Số thửa </t>
  </si>
  <si>
    <t>Vị trí (đường)</t>
  </si>
  <si>
    <t>Giá đất theo Quyết định số 39/2024/QĐ-UBND ngày 30/12/2024 của UBND tỉnh (đồng)</t>
  </si>
  <si>
    <t>Tổng</t>
  </si>
  <si>
    <t>BIỂU XÁC ĐỊNH GIÁ KHỞI ĐIỂM ĐỂ ĐẤU GIÁ QUYỀN SỬ DỤNG ĐẤT
 21 THỬA ĐẤT TẠI KHU DÂN CƯ ĐÔ THỊ PHÍA NAM, TỔ DÂN PHỐ 5A, PHƯỜNG BẮC KẠN,
 TỈNH THÁI NGUYÊN</t>
  </si>
  <si>
    <t>Giá theo bảng giá (đồng)</t>
  </si>
  <si>
    <t xml:space="preserve">Đối diện công viên cây xanh giá đất tăng 5% </t>
  </si>
  <si>
    <t>2 Mặt tiền, đối diện công viên cây xanh giá tăng 15%</t>
  </si>
  <si>
    <t>2 Mặt tiền, giá tăng 10%</t>
  </si>
  <si>
    <t xml:space="preserve"> % đơn giá theo vị trí đất (đồng)</t>
  </si>
  <si>
    <t>8=5*7</t>
  </si>
  <si>
    <t>10=8+9</t>
  </si>
  <si>
    <t>Các trục đường nội bộ khu đô thị phía Nam có lộ giới 11,5m (Mục II-8-3 Quyết định 39/2024 của UBND tỉnh Bắc Kạn)</t>
  </si>
  <si>
    <t>(Kèm theo Quyết định số: 834/QĐ-UBND ngày 10/11/2025 của Chủ tịch UBND phường Bắc Kạn)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</si>
</sst>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0.0_);_(* \(#,##0.0\);_(* &quot;-&quot;??_);_(@_)"/>
  </numFmts>
  <fonts count="15" x14ac:knownFonts="1">
    <font>
      <sz val="11"/>
      <color theme="1"/>
      <name val="Calibri"/>
      <family val="2"/>
      <scheme val="minor"/>
    </font>
    <font>
      <sz val="11"/>
      <color theme="1"/>
      <name val="Calibri"/>
      <family val="2"/>
      <scheme val="minor"/>
    </font>
    <font>
      <sz val="11"/>
      <color theme="1"/>
      <name val="Times New Roman"/>
      <family val="1"/>
    </font>
    <font>
      <b/>
      <sz val="13"/>
      <color theme="1"/>
      <name val="Times New Roman"/>
      <family val="1"/>
    </font>
    <font>
      <b/>
      <sz val="12"/>
      <color theme="1"/>
      <name val="Times New Roman"/>
      <family val="1"/>
    </font>
    <font>
      <sz val="10"/>
      <color theme="1"/>
      <name val="Times New Roman"/>
      <family val="1"/>
    </font>
    <font>
      <sz val="10"/>
      <color theme="1"/>
      <name val="Calibri"/>
      <family val="2"/>
      <scheme val="minor"/>
    </font>
    <font>
      <sz val="12"/>
      <color theme="1"/>
      <name val="Times New Roman"/>
      <family val="1"/>
    </font>
    <font>
      <sz val="12"/>
      <name val="Times New Roman"/>
      <family val="1"/>
    </font>
    <font>
      <sz val="13"/>
      <color theme="1"/>
      <name val="Times New Roman"/>
      <family val="1"/>
    </font>
    <font>
      <b/>
      <sz val="13"/>
      <color theme="1"/>
      <name val="Calibri"/>
      <family val="2"/>
      <scheme val="minor"/>
    </font>
    <font>
      <sz val="8"/>
      <name val="Calibri"/>
      <family val="2"/>
      <scheme val="minor"/>
    </font>
    <font>
      <i/>
      <sz val="13"/>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2" fillId="0" borderId="0" xfId="0" applyFont="1"/>
    <xf numFmtId="0" fontId="4" fillId="0" borderId="1" xfId="0" applyFont="1" applyBorder="1" applyAlignment="1">
      <alignment horizontal="center" vertical="center" wrapText="1"/>
    </xf>
    <xf numFmtId="0" fontId="6" fillId="0" borderId="0" xfId="0" applyFont="1"/>
    <xf numFmtId="165" fontId="8" fillId="0" borderId="1" xfId="1" applyNumberFormat="1" applyFont="1" applyBorder="1" applyAlignment="1">
      <alignment vertical="center" wrapText="1"/>
    </xf>
    <xf numFmtId="0" fontId="7" fillId="0" borderId="1" xfId="0" applyFont="1" applyBorder="1"/>
    <xf numFmtId="3" fontId="4" fillId="0" borderId="1" xfId="0" applyNumberFormat="1" applyFont="1" applyBorder="1" applyAlignment="1">
      <alignment horizontal="right"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xf numFmtId="166" fontId="9" fillId="0" borderId="1" xfId="1" applyNumberFormat="1" applyFont="1" applyBorder="1" applyAlignment="1">
      <alignment horizontal="right" vertical="center" wrapText="1"/>
    </xf>
    <xf numFmtId="166" fontId="4" fillId="0" borderId="1" xfId="1" applyNumberFormat="1" applyFont="1" applyBorder="1" applyAlignment="1">
      <alignment horizontal="center" vertical="center" wrapText="1"/>
    </xf>
    <xf numFmtId="166" fontId="5" fillId="0" borderId="3" xfId="1" applyNumberFormat="1" applyFont="1" applyBorder="1" applyAlignment="1">
      <alignment horizontal="center" vertical="center" wrapText="1"/>
    </xf>
    <xf numFmtId="166" fontId="2" fillId="0" borderId="0" xfId="1" applyNumberFormat="1" applyFont="1" applyBorder="1"/>
    <xf numFmtId="166" fontId="2" fillId="0" borderId="0" xfId="1" applyNumberFormat="1" applyFont="1"/>
    <xf numFmtId="0" fontId="4" fillId="0" borderId="4" xfId="0" applyFont="1" applyBorder="1"/>
    <xf numFmtId="0" fontId="4" fillId="0" borderId="4" xfId="0" applyFont="1" applyBorder="1" applyAlignment="1">
      <alignment vertical="center"/>
    </xf>
    <xf numFmtId="166" fontId="4" fillId="0" borderId="4" xfId="1" applyNumberFormat="1" applyFont="1" applyBorder="1" applyAlignment="1">
      <alignment vertical="center"/>
    </xf>
    <xf numFmtId="3" fontId="4" fillId="0" borderId="4" xfId="0" applyNumberFormat="1" applyFont="1" applyBorder="1" applyAlignment="1">
      <alignment vertical="center"/>
    </xf>
    <xf numFmtId="0" fontId="13" fillId="0" borderId="0" xfId="0" applyFont="1"/>
    <xf numFmtId="0" fontId="14" fillId="0" borderId="0" xfId="0" applyFont="1"/>
    <xf numFmtId="0" fontId="4" fillId="2" borderId="0" xfId="0" applyFont="1" applyFill="1" applyAlignment="1">
      <alignment horizontal="center" wrapText="1"/>
    </xf>
    <xf numFmtId="0" fontId="3" fillId="2" borderId="0" xfId="0" applyFont="1" applyFill="1" applyAlignment="1">
      <alignment horizontal="center" wrapText="1"/>
    </xf>
    <xf numFmtId="0" fontId="12" fillId="0" borderId="2" xfId="0" applyFont="1" applyBorder="1" applyAlignment="1">
      <alignment horizontal="center" vertical="center" wrapText="1"/>
    </xf>
    <xf numFmtId="0" fontId="7"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abSelected="1" workbookViewId="0">
      <selection activeCell="A2" sqref="A2:K2"/>
    </sheetView>
  </sheetViews>
  <sheetFormatPr defaultRowHeight="14.4" x14ac:dyDescent="0.3"/>
  <cols>
    <col min="1" max="1" width="5" style="1" customWidth="1"/>
    <col min="2" max="2" width="14.6640625" style="1" customWidth="1"/>
    <col min="3" max="3" width="10.109375" style="1" customWidth="1"/>
    <col min="4" max="4" width="9.33203125" style="1" customWidth="1"/>
    <col min="5" max="5" width="10" style="15" customWidth="1"/>
    <col min="6" max="6" width="6.44140625" style="1" customWidth="1"/>
    <col min="7" max="7" width="12.109375" style="1" customWidth="1"/>
    <col min="8" max="8" width="20.44140625" style="1" customWidth="1"/>
    <col min="9" max="9" width="15.21875" style="1" customWidth="1"/>
    <col min="10" max="10" width="17.21875" style="1" customWidth="1"/>
    <col min="11" max="11" width="21.6640625" style="1" customWidth="1"/>
    <col min="12" max="12" width="9" customWidth="1"/>
    <col min="13" max="13" width="16.109375" customWidth="1"/>
    <col min="15" max="15" width="21.21875" customWidth="1"/>
  </cols>
  <sheetData>
    <row r="1" spans="1:11" ht="57" customHeight="1" x14ac:dyDescent="0.3">
      <c r="A1" s="22" t="s">
        <v>11</v>
      </c>
      <c r="B1" s="22"/>
      <c r="C1" s="23"/>
      <c r="D1" s="23"/>
      <c r="E1" s="23"/>
      <c r="F1" s="23"/>
      <c r="G1" s="23"/>
      <c r="H1" s="23"/>
      <c r="I1" s="23"/>
      <c r="J1" s="23"/>
      <c r="K1" s="23"/>
    </row>
    <row r="2" spans="1:11" ht="32.25" customHeight="1" x14ac:dyDescent="0.3">
      <c r="A2" s="24" t="s">
        <v>20</v>
      </c>
      <c r="B2" s="24"/>
      <c r="C2" s="24"/>
      <c r="D2" s="24"/>
      <c r="E2" s="24"/>
      <c r="F2" s="24"/>
      <c r="G2" s="24"/>
      <c r="H2" s="24"/>
      <c r="I2" s="24"/>
      <c r="J2" s="24"/>
      <c r="K2" s="24"/>
    </row>
    <row r="3" spans="1:11" ht="123" customHeight="1" x14ac:dyDescent="0.3">
      <c r="A3" s="2" t="s">
        <v>0</v>
      </c>
      <c r="B3" s="2" t="s">
        <v>8</v>
      </c>
      <c r="C3" s="2" t="s">
        <v>7</v>
      </c>
      <c r="D3" s="2" t="s">
        <v>6</v>
      </c>
      <c r="E3" s="12" t="s">
        <v>5</v>
      </c>
      <c r="F3" s="2" t="s">
        <v>1</v>
      </c>
      <c r="G3" s="2" t="s">
        <v>9</v>
      </c>
      <c r="H3" s="2" t="s">
        <v>12</v>
      </c>
      <c r="I3" s="2" t="s">
        <v>16</v>
      </c>
      <c r="J3" s="2" t="s">
        <v>3</v>
      </c>
      <c r="K3" s="2" t="s">
        <v>2</v>
      </c>
    </row>
    <row r="4" spans="1:11" s="3" customFormat="1" ht="15" customHeight="1" x14ac:dyDescent="0.3">
      <c r="A4" s="7">
        <v>1</v>
      </c>
      <c r="B4" s="7">
        <v>2</v>
      </c>
      <c r="C4" s="7">
        <v>3</v>
      </c>
      <c r="D4" s="7">
        <v>4</v>
      </c>
      <c r="E4" s="13">
        <v>5</v>
      </c>
      <c r="F4" s="7">
        <v>6</v>
      </c>
      <c r="G4" s="7">
        <v>7</v>
      </c>
      <c r="H4" s="7" t="s">
        <v>17</v>
      </c>
      <c r="I4" s="7">
        <v>9</v>
      </c>
      <c r="J4" s="7" t="s">
        <v>18</v>
      </c>
      <c r="K4" s="7">
        <v>11</v>
      </c>
    </row>
    <row r="5" spans="1:11" ht="42" customHeight="1" x14ac:dyDescent="0.3">
      <c r="A5" s="8">
        <v>1</v>
      </c>
      <c r="B5" s="25" t="s">
        <v>19</v>
      </c>
      <c r="C5" s="9">
        <v>178</v>
      </c>
      <c r="D5" s="8">
        <v>18</v>
      </c>
      <c r="E5" s="11">
        <v>150</v>
      </c>
      <c r="F5" s="8" t="s">
        <v>4</v>
      </c>
      <c r="G5" s="4">
        <v>10200000</v>
      </c>
      <c r="H5" s="6">
        <f t="shared" ref="H5:H25" si="0">G5*E5</f>
        <v>1530000000</v>
      </c>
      <c r="I5" s="6">
        <f>H5*5%</f>
        <v>76500000</v>
      </c>
      <c r="J5" s="6">
        <f>I5+H5</f>
        <v>1606500000</v>
      </c>
      <c r="K5" s="8" t="s">
        <v>13</v>
      </c>
    </row>
    <row r="6" spans="1:11" ht="45.75" customHeight="1" x14ac:dyDescent="0.3">
      <c r="A6" s="8">
        <v>2</v>
      </c>
      <c r="B6" s="25"/>
      <c r="C6" s="9">
        <v>179</v>
      </c>
      <c r="D6" s="8">
        <v>18</v>
      </c>
      <c r="E6" s="11">
        <v>133.9</v>
      </c>
      <c r="F6" s="8" t="s">
        <v>4</v>
      </c>
      <c r="G6" s="4">
        <v>10200000</v>
      </c>
      <c r="H6" s="6">
        <f t="shared" si="0"/>
        <v>1365780000</v>
      </c>
      <c r="I6" s="6">
        <f>H6*15%</f>
        <v>204867000</v>
      </c>
      <c r="J6" s="6">
        <f t="shared" ref="J6:J25" si="1">I6+H6</f>
        <v>1570647000</v>
      </c>
      <c r="K6" s="8" t="s">
        <v>14</v>
      </c>
    </row>
    <row r="7" spans="1:11" ht="29.25" customHeight="1" x14ac:dyDescent="0.3">
      <c r="A7" s="8">
        <v>3</v>
      </c>
      <c r="B7" s="25"/>
      <c r="C7" s="9">
        <v>180</v>
      </c>
      <c r="D7" s="8">
        <v>18</v>
      </c>
      <c r="E7" s="11">
        <v>135.19999999999999</v>
      </c>
      <c r="F7" s="8" t="s">
        <v>4</v>
      </c>
      <c r="G7" s="4">
        <v>10200000</v>
      </c>
      <c r="H7" s="6">
        <f t="shared" si="0"/>
        <v>1379040000</v>
      </c>
      <c r="I7" s="6">
        <f>H7*10%</f>
        <v>137904000</v>
      </c>
      <c r="J7" s="6">
        <f t="shared" si="1"/>
        <v>1516944000</v>
      </c>
      <c r="K7" s="8" t="s">
        <v>15</v>
      </c>
    </row>
    <row r="8" spans="1:11" ht="30" customHeight="1" x14ac:dyDescent="0.3">
      <c r="A8" s="8">
        <v>4</v>
      </c>
      <c r="B8" s="25"/>
      <c r="C8" s="9">
        <v>181</v>
      </c>
      <c r="D8" s="8">
        <v>18</v>
      </c>
      <c r="E8" s="11">
        <v>150</v>
      </c>
      <c r="F8" s="8" t="s">
        <v>4</v>
      </c>
      <c r="G8" s="4">
        <v>10200000</v>
      </c>
      <c r="H8" s="6">
        <f t="shared" si="0"/>
        <v>1530000000</v>
      </c>
      <c r="I8" s="6"/>
      <c r="J8" s="6">
        <f t="shared" si="1"/>
        <v>1530000000</v>
      </c>
      <c r="K8" s="8"/>
    </row>
    <row r="9" spans="1:11" ht="30" customHeight="1" x14ac:dyDescent="0.3">
      <c r="A9" s="8">
        <v>5</v>
      </c>
      <c r="B9" s="25"/>
      <c r="C9" s="9">
        <v>224</v>
      </c>
      <c r="D9" s="8">
        <v>18</v>
      </c>
      <c r="E9" s="11">
        <v>91.1</v>
      </c>
      <c r="F9" s="8" t="s">
        <v>4</v>
      </c>
      <c r="G9" s="4">
        <v>10200000</v>
      </c>
      <c r="H9" s="6">
        <f>G9*E9</f>
        <v>929220000</v>
      </c>
      <c r="I9" s="6">
        <f>H9*5%</f>
        <v>46461000</v>
      </c>
      <c r="J9" s="6">
        <f t="shared" si="1"/>
        <v>975681000</v>
      </c>
      <c r="K9" s="8" t="s">
        <v>13</v>
      </c>
    </row>
    <row r="10" spans="1:11" ht="30" customHeight="1" x14ac:dyDescent="0.3">
      <c r="A10" s="8">
        <v>6</v>
      </c>
      <c r="B10" s="25"/>
      <c r="C10" s="9">
        <v>225</v>
      </c>
      <c r="D10" s="8">
        <v>18</v>
      </c>
      <c r="E10" s="11">
        <v>90.4</v>
      </c>
      <c r="F10" s="8" t="s">
        <v>4</v>
      </c>
      <c r="G10" s="4">
        <v>10200000</v>
      </c>
      <c r="H10" s="6">
        <f>G10*E10</f>
        <v>922080000</v>
      </c>
      <c r="I10" s="6">
        <f>H10*5%</f>
        <v>46104000</v>
      </c>
      <c r="J10" s="6">
        <f>I10+H10</f>
        <v>968184000</v>
      </c>
      <c r="K10" s="8" t="s">
        <v>13</v>
      </c>
    </row>
    <row r="11" spans="1:11" ht="30" customHeight="1" x14ac:dyDescent="0.3">
      <c r="A11" s="8">
        <v>7</v>
      </c>
      <c r="B11" s="25"/>
      <c r="C11" s="9">
        <v>226</v>
      </c>
      <c r="D11" s="8">
        <v>18</v>
      </c>
      <c r="E11" s="11">
        <v>89.8</v>
      </c>
      <c r="F11" s="8" t="s">
        <v>4</v>
      </c>
      <c r="G11" s="4">
        <v>10200000</v>
      </c>
      <c r="H11" s="6">
        <f>G11*E11</f>
        <v>915960000</v>
      </c>
      <c r="I11" s="6">
        <f>H11*5%</f>
        <v>45798000</v>
      </c>
      <c r="J11" s="6">
        <f t="shared" si="1"/>
        <v>961758000</v>
      </c>
      <c r="K11" s="8" t="s">
        <v>13</v>
      </c>
    </row>
    <row r="12" spans="1:11" ht="27" customHeight="1" x14ac:dyDescent="0.3">
      <c r="A12" s="8">
        <v>8</v>
      </c>
      <c r="B12" s="25"/>
      <c r="C12" s="9">
        <v>227</v>
      </c>
      <c r="D12" s="8">
        <v>18</v>
      </c>
      <c r="E12" s="11">
        <v>89.1</v>
      </c>
      <c r="F12" s="8" t="s">
        <v>4</v>
      </c>
      <c r="G12" s="4">
        <v>10200000</v>
      </c>
      <c r="H12" s="6">
        <f t="shared" si="0"/>
        <v>908820000</v>
      </c>
      <c r="I12" s="6"/>
      <c r="J12" s="6">
        <f t="shared" si="1"/>
        <v>908820000</v>
      </c>
      <c r="K12" s="8"/>
    </row>
    <row r="13" spans="1:11" ht="27" customHeight="1" x14ac:dyDescent="0.3">
      <c r="A13" s="8">
        <v>9</v>
      </c>
      <c r="B13" s="25"/>
      <c r="C13" s="9">
        <v>228</v>
      </c>
      <c r="D13" s="8">
        <v>18</v>
      </c>
      <c r="E13" s="11">
        <v>88.4</v>
      </c>
      <c r="F13" s="8" t="s">
        <v>4</v>
      </c>
      <c r="G13" s="4">
        <v>10200000</v>
      </c>
      <c r="H13" s="6">
        <f t="shared" si="0"/>
        <v>901680000</v>
      </c>
      <c r="I13" s="6"/>
      <c r="J13" s="6">
        <f t="shared" si="1"/>
        <v>901680000</v>
      </c>
      <c r="K13" s="5"/>
    </row>
    <row r="14" spans="1:11" ht="27" customHeight="1" x14ac:dyDescent="0.3">
      <c r="A14" s="8">
        <v>10</v>
      </c>
      <c r="B14" s="25"/>
      <c r="C14" s="9">
        <v>229</v>
      </c>
      <c r="D14" s="8">
        <v>18</v>
      </c>
      <c r="E14" s="11">
        <v>87.7</v>
      </c>
      <c r="F14" s="8" t="s">
        <v>4</v>
      </c>
      <c r="G14" s="4">
        <v>10200000</v>
      </c>
      <c r="H14" s="6">
        <f t="shared" si="0"/>
        <v>894540000</v>
      </c>
      <c r="I14" s="6"/>
      <c r="J14" s="6">
        <f t="shared" si="1"/>
        <v>894540000</v>
      </c>
      <c r="K14" s="5"/>
    </row>
    <row r="15" spans="1:11" ht="27" customHeight="1" x14ac:dyDescent="0.3">
      <c r="A15" s="8">
        <v>11</v>
      </c>
      <c r="B15" s="25"/>
      <c r="C15" s="9">
        <v>230</v>
      </c>
      <c r="D15" s="8">
        <v>18</v>
      </c>
      <c r="E15" s="11">
        <v>87</v>
      </c>
      <c r="F15" s="8" t="s">
        <v>4</v>
      </c>
      <c r="G15" s="4">
        <v>10200000</v>
      </c>
      <c r="H15" s="6">
        <f t="shared" si="0"/>
        <v>887400000</v>
      </c>
      <c r="I15" s="6"/>
      <c r="J15" s="6">
        <f t="shared" si="1"/>
        <v>887400000</v>
      </c>
      <c r="K15" s="5"/>
    </row>
    <row r="16" spans="1:11" ht="27" customHeight="1" x14ac:dyDescent="0.3">
      <c r="A16" s="8">
        <v>12</v>
      </c>
      <c r="B16" s="25"/>
      <c r="C16" s="9">
        <v>231</v>
      </c>
      <c r="D16" s="8">
        <v>18</v>
      </c>
      <c r="E16" s="11">
        <v>86.4</v>
      </c>
      <c r="F16" s="8" t="s">
        <v>4</v>
      </c>
      <c r="G16" s="4">
        <v>10200000</v>
      </c>
      <c r="H16" s="6">
        <f t="shared" si="0"/>
        <v>881280000</v>
      </c>
      <c r="I16" s="6"/>
      <c r="J16" s="6">
        <f t="shared" si="1"/>
        <v>881280000</v>
      </c>
      <c r="K16" s="5"/>
    </row>
    <row r="17" spans="1:12" ht="27" customHeight="1" x14ac:dyDescent="0.3">
      <c r="A17" s="8">
        <v>13</v>
      </c>
      <c r="B17" s="25"/>
      <c r="C17" s="9">
        <v>232</v>
      </c>
      <c r="D17" s="8">
        <v>18</v>
      </c>
      <c r="E17" s="11">
        <v>85.7</v>
      </c>
      <c r="F17" s="8" t="s">
        <v>4</v>
      </c>
      <c r="G17" s="4">
        <v>10200000</v>
      </c>
      <c r="H17" s="6">
        <f t="shared" si="0"/>
        <v>874140000</v>
      </c>
      <c r="I17" s="6"/>
      <c r="J17" s="6">
        <f t="shared" si="1"/>
        <v>874140000</v>
      </c>
      <c r="K17" s="5"/>
    </row>
    <row r="18" spans="1:12" ht="27" customHeight="1" x14ac:dyDescent="0.3">
      <c r="A18" s="8">
        <v>14</v>
      </c>
      <c r="B18" s="25"/>
      <c r="C18" s="9">
        <v>233</v>
      </c>
      <c r="D18" s="8">
        <v>18</v>
      </c>
      <c r="E18" s="11">
        <v>85</v>
      </c>
      <c r="F18" s="8" t="s">
        <v>4</v>
      </c>
      <c r="G18" s="4">
        <v>10200000</v>
      </c>
      <c r="H18" s="6">
        <f t="shared" si="0"/>
        <v>867000000</v>
      </c>
      <c r="I18" s="6"/>
      <c r="J18" s="6">
        <f t="shared" si="1"/>
        <v>867000000</v>
      </c>
      <c r="K18" s="5"/>
    </row>
    <row r="19" spans="1:12" ht="27" customHeight="1" x14ac:dyDescent="0.3">
      <c r="A19" s="8">
        <v>15</v>
      </c>
      <c r="B19" s="25"/>
      <c r="C19" s="9">
        <v>234</v>
      </c>
      <c r="D19" s="8">
        <v>18</v>
      </c>
      <c r="E19" s="11">
        <v>84.3</v>
      </c>
      <c r="F19" s="8" t="s">
        <v>4</v>
      </c>
      <c r="G19" s="4">
        <v>10200000</v>
      </c>
      <c r="H19" s="6">
        <f t="shared" si="0"/>
        <v>859860000</v>
      </c>
      <c r="I19" s="6"/>
      <c r="J19" s="6">
        <f t="shared" si="1"/>
        <v>859860000</v>
      </c>
      <c r="K19" s="5"/>
    </row>
    <row r="20" spans="1:12" ht="27" customHeight="1" x14ac:dyDescent="0.3">
      <c r="A20" s="8">
        <v>16</v>
      </c>
      <c r="B20" s="25"/>
      <c r="C20" s="9">
        <v>235</v>
      </c>
      <c r="D20" s="8">
        <v>18</v>
      </c>
      <c r="E20" s="11">
        <v>83.6</v>
      </c>
      <c r="F20" s="8" t="s">
        <v>4</v>
      </c>
      <c r="G20" s="4">
        <v>10200000</v>
      </c>
      <c r="H20" s="6">
        <f t="shared" si="0"/>
        <v>852720000</v>
      </c>
      <c r="I20" s="6"/>
      <c r="J20" s="6">
        <f t="shared" si="1"/>
        <v>852720000</v>
      </c>
      <c r="K20" s="5"/>
    </row>
    <row r="21" spans="1:12" ht="27" customHeight="1" x14ac:dyDescent="0.3">
      <c r="A21" s="8">
        <v>17</v>
      </c>
      <c r="B21" s="25"/>
      <c r="C21" s="9">
        <v>238</v>
      </c>
      <c r="D21" s="8">
        <v>18</v>
      </c>
      <c r="E21" s="11">
        <v>81.599999999999994</v>
      </c>
      <c r="F21" s="8" t="s">
        <v>4</v>
      </c>
      <c r="G21" s="4">
        <v>10200000</v>
      </c>
      <c r="H21" s="6">
        <f t="shared" si="0"/>
        <v>832320000</v>
      </c>
      <c r="I21" s="6"/>
      <c r="J21" s="6">
        <f t="shared" si="1"/>
        <v>832320000</v>
      </c>
      <c r="K21" s="5"/>
    </row>
    <row r="22" spans="1:12" ht="27" customHeight="1" x14ac:dyDescent="0.3">
      <c r="A22" s="8">
        <v>18</v>
      </c>
      <c r="B22" s="25"/>
      <c r="C22" s="9">
        <v>239</v>
      </c>
      <c r="D22" s="8">
        <v>18</v>
      </c>
      <c r="E22" s="11">
        <v>80.900000000000006</v>
      </c>
      <c r="F22" s="8" t="s">
        <v>4</v>
      </c>
      <c r="G22" s="4">
        <v>10200000</v>
      </c>
      <c r="H22" s="6">
        <f t="shared" si="0"/>
        <v>825180000</v>
      </c>
      <c r="I22" s="6"/>
      <c r="J22" s="6">
        <f t="shared" si="1"/>
        <v>825180000</v>
      </c>
      <c r="K22" s="5"/>
    </row>
    <row r="23" spans="1:12" ht="27" customHeight="1" x14ac:dyDescent="0.3">
      <c r="A23" s="8">
        <v>19</v>
      </c>
      <c r="B23" s="25"/>
      <c r="C23" s="9">
        <v>240</v>
      </c>
      <c r="D23" s="8">
        <v>18</v>
      </c>
      <c r="E23" s="11">
        <v>80.3</v>
      </c>
      <c r="F23" s="8" t="s">
        <v>4</v>
      </c>
      <c r="G23" s="4">
        <v>10200000</v>
      </c>
      <c r="H23" s="6">
        <f t="shared" si="0"/>
        <v>819060000</v>
      </c>
      <c r="I23" s="6"/>
      <c r="J23" s="6">
        <f t="shared" si="1"/>
        <v>819060000</v>
      </c>
      <c r="K23" s="5"/>
    </row>
    <row r="24" spans="1:12" ht="27" customHeight="1" x14ac:dyDescent="0.3">
      <c r="A24" s="8">
        <v>20</v>
      </c>
      <c r="B24" s="25"/>
      <c r="C24" s="9">
        <v>241</v>
      </c>
      <c r="D24" s="8">
        <v>18</v>
      </c>
      <c r="E24" s="11">
        <v>79.599999999999994</v>
      </c>
      <c r="F24" s="8" t="s">
        <v>4</v>
      </c>
      <c r="G24" s="4">
        <v>10200000</v>
      </c>
      <c r="H24" s="6">
        <f t="shared" si="0"/>
        <v>811920000</v>
      </c>
      <c r="I24" s="6"/>
      <c r="J24" s="6">
        <f t="shared" si="1"/>
        <v>811920000</v>
      </c>
      <c r="K24" s="5"/>
    </row>
    <row r="25" spans="1:12" ht="27" customHeight="1" x14ac:dyDescent="0.3">
      <c r="A25" s="8">
        <v>21</v>
      </c>
      <c r="B25" s="25"/>
      <c r="C25" s="9">
        <v>242</v>
      </c>
      <c r="D25" s="8">
        <v>18</v>
      </c>
      <c r="E25" s="11">
        <v>97.2</v>
      </c>
      <c r="F25" s="8" t="s">
        <v>4</v>
      </c>
      <c r="G25" s="4">
        <v>10200000</v>
      </c>
      <c r="H25" s="6">
        <f t="shared" si="0"/>
        <v>991440000</v>
      </c>
      <c r="I25" s="6"/>
      <c r="J25" s="6">
        <f t="shared" si="1"/>
        <v>991440000</v>
      </c>
      <c r="K25" s="5"/>
    </row>
    <row r="26" spans="1:12" s="21" customFormat="1" ht="27" customHeight="1" x14ac:dyDescent="0.3">
      <c r="A26" s="16"/>
      <c r="B26" s="17" t="s">
        <v>10</v>
      </c>
      <c r="C26" s="17"/>
      <c r="D26" s="17"/>
      <c r="E26" s="18">
        <f>SUM(E5:E25)</f>
        <v>2037.1999999999998</v>
      </c>
      <c r="F26" s="17"/>
      <c r="G26" s="17"/>
      <c r="H26" s="19">
        <f>SUM(H5:H25)</f>
        <v>20779440000</v>
      </c>
      <c r="I26" s="19">
        <f>SUM(I5:I25)</f>
        <v>557634000</v>
      </c>
      <c r="J26" s="19">
        <f>SUM(J5:J25)</f>
        <v>21337074000</v>
      </c>
      <c r="K26" s="5"/>
      <c r="L26" s="20"/>
    </row>
    <row r="27" spans="1:12" x14ac:dyDescent="0.3">
      <c r="E27" s="14"/>
      <c r="K27"/>
    </row>
    <row r="28" spans="1:12" ht="17.399999999999999" x14ac:dyDescent="0.35">
      <c r="E28" s="14"/>
      <c r="K28" s="10"/>
    </row>
    <row r="29" spans="1:12" x14ac:dyDescent="0.3">
      <c r="E29" s="14"/>
    </row>
    <row r="30" spans="1:12" x14ac:dyDescent="0.3">
      <c r="E30" s="14"/>
    </row>
    <row r="31" spans="1:12" x14ac:dyDescent="0.3">
      <c r="E31" s="14"/>
    </row>
    <row r="32" spans="1:12" x14ac:dyDescent="0.3">
      <c r="E32" s="14"/>
    </row>
    <row r="33" spans="5:5" x14ac:dyDescent="0.3">
      <c r="E33" s="14"/>
    </row>
    <row r="34" spans="5:5" x14ac:dyDescent="0.3">
      <c r="E34" s="14"/>
    </row>
    <row r="35" spans="5:5" x14ac:dyDescent="0.3">
      <c r="E35" s="14"/>
    </row>
    <row r="36" spans="5:5" x14ac:dyDescent="0.3">
      <c r="E36" s="14"/>
    </row>
    <row r="37" spans="5:5" x14ac:dyDescent="0.3">
      <c r="E37" s="14"/>
    </row>
    <row r="38" spans="5:5" x14ac:dyDescent="0.3">
      <c r="E38" s="14"/>
    </row>
    <row r="39" spans="5:5" x14ac:dyDescent="0.3">
      <c r="E39" s="14"/>
    </row>
    <row r="40" spans="5:5" x14ac:dyDescent="0.3">
      <c r="E40" s="14"/>
    </row>
    <row r="41" spans="5:5" x14ac:dyDescent="0.3">
      <c r="E41" s="14"/>
    </row>
    <row r="42" spans="5:5" x14ac:dyDescent="0.3">
      <c r="E42" s="14"/>
    </row>
    <row r="43" spans="5:5" x14ac:dyDescent="0.3">
      <c r="E43" s="14"/>
    </row>
    <row r="44" spans="5:5" x14ac:dyDescent="0.3">
      <c r="E44" s="14"/>
    </row>
    <row r="45" spans="5:5" x14ac:dyDescent="0.3">
      <c r="E45" s="14"/>
    </row>
    <row r="46" spans="5:5" x14ac:dyDescent="0.3">
      <c r="E46" s="14"/>
    </row>
    <row r="47" spans="5:5" x14ac:dyDescent="0.3">
      <c r="E47" s="14"/>
    </row>
    <row r="48" spans="5:5" x14ac:dyDescent="0.3">
      <c r="E48" s="14"/>
    </row>
    <row r="49" spans="5:5" x14ac:dyDescent="0.3">
      <c r="E49" s="14"/>
    </row>
    <row r="50" spans="5:5" x14ac:dyDescent="0.3">
      <c r="E50" s="14"/>
    </row>
    <row r="51" spans="5:5" x14ac:dyDescent="0.3">
      <c r="E51" s="14"/>
    </row>
    <row r="52" spans="5:5" x14ac:dyDescent="0.3">
      <c r="E52" s="14"/>
    </row>
    <row r="53" spans="5:5" x14ac:dyDescent="0.3">
      <c r="E53" s="14"/>
    </row>
    <row r="54" spans="5:5" x14ac:dyDescent="0.3">
      <c r="E54" s="14"/>
    </row>
    <row r="55" spans="5:5" x14ac:dyDescent="0.3">
      <c r="E55" s="14"/>
    </row>
    <row r="56" spans="5:5" x14ac:dyDescent="0.3">
      <c r="E56" s="14"/>
    </row>
    <row r="57" spans="5:5" x14ac:dyDescent="0.3">
      <c r="E57" s="14"/>
    </row>
    <row r="58" spans="5:5" x14ac:dyDescent="0.3">
      <c r="E58" s="14"/>
    </row>
    <row r="59" spans="5:5" x14ac:dyDescent="0.3">
      <c r="E59" s="14"/>
    </row>
    <row r="60" spans="5:5" x14ac:dyDescent="0.3">
      <c r="E60" s="14"/>
    </row>
  </sheetData>
  <mergeCells count="3">
    <mergeCell ref="A1:K1"/>
    <mergeCell ref="A2:K2"/>
    <mergeCell ref="B5:B25"/>
  </mergeCells>
  <phoneticPr fontId="11" type="noConversion"/>
  <pageMargins left="0.98425196850393704" right="0.23622047244094491" top="0.74803149606299213" bottom="0.51181102362204722"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lynk</dc:creator>
  <cp:lastModifiedBy>OS</cp:lastModifiedBy>
  <cp:lastPrinted>2025-11-04T09:39:12Z</cp:lastPrinted>
  <dcterms:created xsi:type="dcterms:W3CDTF">2016-08-25T00:39:32Z</dcterms:created>
  <dcterms:modified xsi:type="dcterms:W3CDTF">2025-11-12T05:51:19Z</dcterms:modified>
</cp:coreProperties>
</file>